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 Valeth\Desktop\"/>
    </mc:Choice>
  </mc:AlternateContent>
  <bookViews>
    <workbookView xWindow="0" yWindow="600" windowWidth="20490" windowHeight="7740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W7" i="2"/>
  <c r="T7" i="2"/>
  <c r="Q7" i="2"/>
  <c r="N7" i="2"/>
  <c r="G3" i="1"/>
  <c r="C4" i="1"/>
  <c r="G4" i="1" s="1"/>
  <c r="K7" i="2"/>
  <c r="C6" i="1" s="1"/>
  <c r="G6" i="1" s="1"/>
  <c r="H7" i="2"/>
  <c r="C5" i="1" s="1"/>
  <c r="G5" i="1" s="1"/>
  <c r="B7" i="2"/>
  <c r="C3" i="1" s="1"/>
  <c r="H3" i="1" s="1"/>
  <c r="E7" i="2"/>
  <c r="H4" i="1" l="1"/>
  <c r="H6" i="1"/>
  <c r="H5" i="1"/>
</calcChain>
</file>

<file path=xl/sharedStrings.xml><?xml version="1.0" encoding="utf-8"?>
<sst xmlns="http://schemas.openxmlformats.org/spreadsheetml/2006/main" count="57" uniqueCount="21">
  <si>
    <t>Teclado Janus</t>
  </si>
  <si>
    <t>CANTIDAD</t>
  </si>
  <si>
    <t>Precio Unitario</t>
  </si>
  <si>
    <t>INGRESO AL INVENTARIO</t>
  </si>
  <si>
    <t>SALIDA DEL INVENTARIO</t>
  </si>
  <si>
    <t>CANTIDAD SALIDAS</t>
  </si>
  <si>
    <t>Precio VP</t>
  </si>
  <si>
    <t>TOTAL Existencias</t>
  </si>
  <si>
    <t>Utilidad</t>
  </si>
  <si>
    <t>TOTAL</t>
  </si>
  <si>
    <t>Parrot</t>
  </si>
  <si>
    <t>FECHA  COMPRA</t>
  </si>
  <si>
    <t>FECHA COMPRA</t>
  </si>
  <si>
    <t>Proyector</t>
  </si>
  <si>
    <t xml:space="preserve">ARTÍCULO </t>
  </si>
  <si>
    <t>CÓDIGO</t>
  </si>
  <si>
    <t>Cargador portátil</t>
  </si>
  <si>
    <t>Tableta 10P</t>
  </si>
  <si>
    <t>GoPro</t>
  </si>
  <si>
    <t xml:space="preserve">Cámara T3 </t>
  </si>
  <si>
    <t>Celular Nokia 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</si>
</sst>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dd\-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left"/>
    </xf>
    <xf numFmtId="0" fontId="1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0" fillId="0" borderId="5" xfId="0" applyNumberFormat="1" applyBorder="1" applyAlignment="1"/>
    <xf numFmtId="0" fontId="0" fillId="2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28">
    <dxf>
      <numFmt numFmtId="165" formatCode="dd\-mm\-yy;@"/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5" formatCode="dd\-mm\-yy;@"/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5" formatCode="dd\-mm\-yy;@"/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5" formatCode="dd\-mm\-yy;@"/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5" formatCode="dd\-mm\-yy;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5" formatCode="dd\-mm\-yy;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5" formatCode="dd\-mm\-yy;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Tabla9" displayName="Tabla9" ref="F2:H10" totalsRowShown="0" headerRowDxfId="27">
  <autoFilter ref="F2:H10"/>
  <tableColumns count="3">
    <tableColumn id="1" name="CANTIDAD SALIDAS" dataDxfId="26"/>
    <tableColumn id="2" name="Precio VP" dataDxfId="25">
      <calculatedColumnFormula>(D3*Hoja2!B2)+D3</calculatedColumnFormula>
    </tableColumn>
    <tableColumn id="3" name="TOTAL Existencias" dataDxfId="24">
      <calculatedColumnFormula>C3-F3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" name="Tabla21" displayName="Tabla21" ref="V3:W6" totalsRowShown="0" tableBorderDxfId="1">
  <autoFilter ref="V3:W6"/>
  <tableColumns count="2">
    <tableColumn id="1" name="FECHA COMPRA" dataDxfId="0"/>
    <tableColumn id="2" name="CA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a13" displayName="Tabla13" ref="A2:D10" totalsRowShown="0" headerRowDxfId="23">
  <autoFilter ref="A2:D10"/>
  <tableColumns count="4">
    <tableColumn id="1" name="CÓDIGO" dataDxfId="22"/>
    <tableColumn id="2" name="ARTÍCULO " dataDxfId="21"/>
    <tableColumn id="3" name="CANTIDAD" dataDxfId="20">
      <calculatedColumnFormula>Hoja2!B7</calculatedColumnFormula>
    </tableColumn>
    <tableColumn id="4" name="Precio Unitario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3:B7" totalsRowCount="1">
  <autoFilter ref="A3:B6"/>
  <tableColumns count="2">
    <tableColumn id="1" name="FECHA  COMPRA" totalsRowLabel="TOTAL"/>
    <tableColumn id="2" name="CANTIDAD" totalsRowFunction="sum" dataDxfId="18" totalsRow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D3:E7" totalsRowCount="1">
  <autoFilter ref="D3:E6"/>
  <tableColumns count="2">
    <tableColumn id="1" name="FECHA  COMPRA" totalsRowLabel="TOTAL" dataDxfId="16"/>
    <tableColumn id="2" name="CANTIDAD" totalsRowFunction="sum" dataDxfId="15" totalsRow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a4" displayName="Tabla4" ref="G3:H7" totalsRowCount="1">
  <autoFilter ref="G3:H6"/>
  <tableColumns count="2">
    <tableColumn id="1" name="FECHA  COMPRA" totalsRowLabel="TOTAL" dataDxfId="13"/>
    <tableColumn id="2" name="CANTIDAD" totalsRowFunction="sum" dataDxfId="12" totalsRowDxfId="1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J3:K7" totalsRowCount="1">
  <autoFilter ref="J3:K6"/>
  <tableColumns count="2">
    <tableColumn id="1" name="FECHA  COMPRA" totalsRowLabel="TOTAL" dataDxfId="10"/>
    <tableColumn id="2" name="CANTIDAD" totalsRowFunction="sum" dataDxfId="9" totalsRow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8" name="Tabla18" displayName="Tabla18" ref="M3:N6" totalsRowShown="0" tableBorderDxfId="7">
  <autoFilter ref="M3:N6"/>
  <tableColumns count="2">
    <tableColumn id="1" name="FECHA COMPRA" dataDxfId="6"/>
    <tableColumn id="2" name="CANTIDAD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9" name="Tabla19" displayName="Tabla19" ref="P3:Q6" totalsRowShown="0" tableBorderDxfId="5">
  <autoFilter ref="P3:Q6"/>
  <tableColumns count="2">
    <tableColumn id="1" name="FECHA COMPRA" dataDxfId="4"/>
    <tableColumn id="2" name="CANTIDAD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0" name="Tabla20" displayName="Tabla20" ref="S3:T6" totalsRowShown="0" tableBorderDxfId="3">
  <autoFilter ref="S3:T6"/>
  <tableColumns count="2">
    <tableColumn id="1" name="FECHA COMPRA" dataDxfId="2"/>
    <tableColumn id="2" name="CANTI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2" sqref="F2"/>
    </sheetView>
  </sheetViews>
  <sheetFormatPr baseColWidth="10" defaultRowHeight="15" x14ac:dyDescent="0.25"/>
  <cols>
    <col min="2" max="2" width="15.85546875" bestFit="1" customWidth="1"/>
    <col min="3" max="3" width="12.42578125" customWidth="1"/>
    <col min="4" max="4" width="16.42578125" customWidth="1"/>
    <col min="6" max="6" width="20.140625" customWidth="1"/>
    <col min="7" max="7" width="11.5703125" customWidth="1"/>
    <col min="8" max="8" width="18.85546875" customWidth="1"/>
  </cols>
  <sheetData>
    <row r="1" spans="1:8" x14ac:dyDescent="0.25">
      <c r="A1" s="23" t="s">
        <v>3</v>
      </c>
      <c r="B1" s="23"/>
      <c r="C1" s="23"/>
      <c r="D1" s="23"/>
      <c r="F1" s="23" t="s">
        <v>4</v>
      </c>
      <c r="G1" s="23"/>
      <c r="H1" s="23"/>
    </row>
    <row r="2" spans="1:8" s="4" customFormat="1" x14ac:dyDescent="0.25">
      <c r="A2" s="3" t="s">
        <v>15</v>
      </c>
      <c r="B2" s="3" t="s">
        <v>14</v>
      </c>
      <c r="C2" s="3" t="s">
        <v>1</v>
      </c>
      <c r="D2" s="3" t="s">
        <v>2</v>
      </c>
      <c r="F2" s="3" t="s">
        <v>5</v>
      </c>
      <c r="G2" s="3" t="s">
        <v>6</v>
      </c>
      <c r="H2" s="3" t="s">
        <v>7</v>
      </c>
    </row>
    <row r="3" spans="1:8" x14ac:dyDescent="0.25">
      <c r="A3" s="1">
        <v>1001</v>
      </c>
      <c r="B3" s="1" t="s">
        <v>20</v>
      </c>
      <c r="C3" s="15">
        <f>Hoja2!B7</f>
        <v>244</v>
      </c>
      <c r="D3" s="2">
        <v>150</v>
      </c>
      <c r="F3" s="1">
        <v>36</v>
      </c>
      <c r="G3" s="2">
        <f>(D3*Hoja2!B2)+D3</f>
        <v>180</v>
      </c>
      <c r="H3" s="15">
        <f t="shared" ref="H3" si="0">C3-F3</f>
        <v>208</v>
      </c>
    </row>
    <row r="4" spans="1:8" x14ac:dyDescent="0.25">
      <c r="A4" s="1">
        <v>1002</v>
      </c>
      <c r="B4" s="1" t="s">
        <v>16</v>
      </c>
      <c r="C4" s="15">
        <f>Hoja2!E7</f>
        <v>1500</v>
      </c>
      <c r="D4" s="2">
        <v>15</v>
      </c>
      <c r="F4" s="1">
        <v>120</v>
      </c>
      <c r="G4" s="2">
        <f>(C4*Hoja2!E2)+C4</f>
        <v>1605</v>
      </c>
      <c r="H4" s="15">
        <f>C4-F4</f>
        <v>1380</v>
      </c>
    </row>
    <row r="5" spans="1:8" x14ac:dyDescent="0.25">
      <c r="A5" s="1">
        <v>1003</v>
      </c>
      <c r="B5" s="1" t="s">
        <v>0</v>
      </c>
      <c r="C5" s="15">
        <f>Hoja2!H7</f>
        <v>540</v>
      </c>
      <c r="D5" s="2">
        <v>3</v>
      </c>
      <c r="F5" s="1">
        <v>192</v>
      </c>
      <c r="G5" s="2">
        <f>(C5*Hoja2!H2)+C5</f>
        <v>583.20000000000005</v>
      </c>
      <c r="H5" s="15">
        <f>C5-F5</f>
        <v>348</v>
      </c>
    </row>
    <row r="6" spans="1:8" x14ac:dyDescent="0.25">
      <c r="A6" s="1">
        <v>1004</v>
      </c>
      <c r="B6" s="1" t="s">
        <v>19</v>
      </c>
      <c r="C6" s="15">
        <f>Hoja2!K7</f>
        <v>119</v>
      </c>
      <c r="D6" s="2">
        <v>311</v>
      </c>
      <c r="F6" s="1">
        <v>45</v>
      </c>
      <c r="G6" s="2">
        <f>(C6*Hoja2!K2)+C6</f>
        <v>140.41999999999999</v>
      </c>
      <c r="H6" s="15">
        <f>C6-F6</f>
        <v>74</v>
      </c>
    </row>
    <row r="7" spans="1:8" x14ac:dyDescent="0.25">
      <c r="A7" s="1">
        <v>1005</v>
      </c>
      <c r="B7" s="1" t="s">
        <v>10</v>
      </c>
      <c r="C7" s="15">
        <f>Hoja2!N7</f>
        <v>152</v>
      </c>
      <c r="D7" s="2">
        <v>109</v>
      </c>
      <c r="F7" s="1">
        <v>54</v>
      </c>
      <c r="G7" s="2"/>
      <c r="H7" s="15"/>
    </row>
    <row r="8" spans="1:8" x14ac:dyDescent="0.25">
      <c r="A8" s="19">
        <v>1006</v>
      </c>
      <c r="B8" s="19" t="s">
        <v>17</v>
      </c>
      <c r="C8" s="20">
        <f>Hoja2!Q7</f>
        <v>535</v>
      </c>
      <c r="D8" s="21">
        <v>45</v>
      </c>
      <c r="F8" s="19">
        <v>120</v>
      </c>
      <c r="G8" s="21"/>
      <c r="H8" s="20"/>
    </row>
    <row r="9" spans="1:8" x14ac:dyDescent="0.25">
      <c r="A9" s="19">
        <v>1007</v>
      </c>
      <c r="B9" s="19" t="s">
        <v>18</v>
      </c>
      <c r="C9" s="20">
        <f>Hoja2!T7</f>
        <v>55</v>
      </c>
      <c r="D9" s="21">
        <v>274</v>
      </c>
      <c r="F9" s="19">
        <v>44</v>
      </c>
      <c r="G9" s="21"/>
      <c r="H9" s="20"/>
    </row>
    <row r="10" spans="1:8" x14ac:dyDescent="0.25">
      <c r="A10" s="19">
        <v>1008</v>
      </c>
      <c r="B10" s="19" t="s">
        <v>13</v>
      </c>
      <c r="C10" s="20">
        <f>Hoja2!W7</f>
        <v>42</v>
      </c>
      <c r="D10" s="21">
        <v>407</v>
      </c>
      <c r="F10" s="19">
        <v>40</v>
      </c>
      <c r="G10" s="21"/>
      <c r="H10" s="20"/>
    </row>
  </sheetData>
  <mergeCells count="2">
    <mergeCell ref="A1:D1"/>
    <mergeCell ref="F1:H1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selection activeCell="A7" sqref="A7"/>
    </sheetView>
  </sheetViews>
  <sheetFormatPr baseColWidth="10" defaultRowHeight="15" x14ac:dyDescent="0.25"/>
  <cols>
    <col min="1" max="1" width="18.140625" bestFit="1" customWidth="1"/>
    <col min="2" max="2" width="12.42578125" customWidth="1"/>
    <col min="3" max="3" width="3.7109375" customWidth="1"/>
    <col min="4" max="4" width="18.140625" bestFit="1" customWidth="1"/>
    <col min="5" max="5" width="12.42578125" customWidth="1"/>
    <col min="6" max="6" width="3.7109375" customWidth="1"/>
    <col min="7" max="7" width="18.140625" bestFit="1" customWidth="1"/>
    <col min="8" max="8" width="12.42578125" customWidth="1"/>
    <col min="9" max="9" width="3.7109375" customWidth="1"/>
    <col min="10" max="10" width="18.140625" bestFit="1" customWidth="1"/>
    <col min="11" max="11" width="12.42578125" customWidth="1"/>
    <col min="12" max="12" width="3.7109375" customWidth="1"/>
    <col min="13" max="13" width="18.140625" customWidth="1"/>
    <col min="14" max="14" width="12.42578125" customWidth="1"/>
    <col min="15" max="15" width="3.7109375" customWidth="1"/>
    <col min="16" max="16" width="18.140625" customWidth="1"/>
    <col min="17" max="17" width="12.42578125" customWidth="1"/>
    <col min="18" max="18" width="3.7109375" customWidth="1"/>
    <col min="19" max="19" width="18.140625" customWidth="1"/>
    <col min="20" max="20" width="12.42578125" customWidth="1"/>
    <col min="21" max="21" width="3.7109375" customWidth="1"/>
    <col min="22" max="22" width="18.140625" customWidth="1"/>
    <col min="23" max="23" width="12.42578125" customWidth="1"/>
    <col min="24" max="24" width="3.7109375" customWidth="1"/>
  </cols>
  <sheetData>
    <row r="1" spans="1:23" x14ac:dyDescent="0.25">
      <c r="A1" s="24" t="s">
        <v>20</v>
      </c>
      <c r="B1" s="25"/>
      <c r="D1" s="24" t="s">
        <v>16</v>
      </c>
      <c r="E1" s="25"/>
      <c r="G1" s="24" t="s">
        <v>0</v>
      </c>
      <c r="H1" s="25"/>
      <c r="J1" s="24" t="s">
        <v>19</v>
      </c>
      <c r="K1" s="25"/>
      <c r="M1" s="24" t="s">
        <v>10</v>
      </c>
      <c r="N1" s="25"/>
      <c r="P1" s="24" t="s">
        <v>17</v>
      </c>
      <c r="Q1" s="25"/>
      <c r="S1" s="24" t="s">
        <v>18</v>
      </c>
      <c r="T1" s="25"/>
      <c r="V1" s="24" t="s">
        <v>13</v>
      </c>
      <c r="W1" s="25"/>
    </row>
    <row r="2" spans="1:23" x14ac:dyDescent="0.25">
      <c r="A2" s="5" t="s">
        <v>8</v>
      </c>
      <c r="B2" s="22">
        <v>0.2</v>
      </c>
      <c r="D2" s="5" t="s">
        <v>8</v>
      </c>
      <c r="E2" s="22">
        <v>7.0000000000000007E-2</v>
      </c>
      <c r="G2" s="5" t="s">
        <v>8</v>
      </c>
      <c r="H2" s="22">
        <v>0.08</v>
      </c>
      <c r="J2" s="5" t="s">
        <v>8</v>
      </c>
      <c r="K2" s="22">
        <v>0.18</v>
      </c>
      <c r="M2" s="17" t="s">
        <v>8</v>
      </c>
      <c r="N2" s="22">
        <v>0.25</v>
      </c>
      <c r="P2" s="17" t="s">
        <v>8</v>
      </c>
      <c r="Q2" s="22">
        <v>0.1</v>
      </c>
      <c r="S2" s="17" t="s">
        <v>8</v>
      </c>
      <c r="T2" s="22">
        <v>0.14000000000000001</v>
      </c>
      <c r="V2" s="17" t="s">
        <v>8</v>
      </c>
      <c r="W2" s="22">
        <v>0.17</v>
      </c>
    </row>
    <row r="3" spans="1:23" x14ac:dyDescent="0.25">
      <c r="A3" s="5" t="s">
        <v>11</v>
      </c>
      <c r="B3" s="6" t="s">
        <v>1</v>
      </c>
      <c r="D3" s="5" t="s">
        <v>11</v>
      </c>
      <c r="E3" s="6" t="s">
        <v>1</v>
      </c>
      <c r="G3" s="5" t="s">
        <v>11</v>
      </c>
      <c r="H3" s="6" t="s">
        <v>1</v>
      </c>
      <c r="J3" s="5" t="s">
        <v>11</v>
      </c>
      <c r="K3" s="6" t="s">
        <v>1</v>
      </c>
      <c r="M3" s="14" t="s">
        <v>12</v>
      </c>
      <c r="N3" s="14" t="s">
        <v>1</v>
      </c>
      <c r="P3" s="14" t="s">
        <v>12</v>
      </c>
      <c r="Q3" s="14" t="s">
        <v>1</v>
      </c>
      <c r="S3" s="14" t="s">
        <v>12</v>
      </c>
      <c r="T3" s="14" t="s">
        <v>1</v>
      </c>
      <c r="V3" s="14" t="s">
        <v>12</v>
      </c>
      <c r="W3" s="14" t="s">
        <v>1</v>
      </c>
    </row>
    <row r="4" spans="1:23" x14ac:dyDescent="0.25">
      <c r="A4" s="8">
        <v>42037</v>
      </c>
      <c r="B4" s="9">
        <v>56</v>
      </c>
      <c r="D4" s="8">
        <v>42037</v>
      </c>
      <c r="E4" s="9">
        <v>524</v>
      </c>
      <c r="G4" s="8">
        <v>42037</v>
      </c>
      <c r="H4" s="9">
        <v>211</v>
      </c>
      <c r="J4" s="8">
        <v>42037</v>
      </c>
      <c r="K4" s="9">
        <v>23</v>
      </c>
      <c r="M4" s="7">
        <v>42037</v>
      </c>
      <c r="N4" s="14">
        <v>26</v>
      </c>
      <c r="P4" s="7">
        <v>42037</v>
      </c>
      <c r="Q4" s="14">
        <v>175</v>
      </c>
      <c r="S4" s="7">
        <v>42037</v>
      </c>
      <c r="T4" s="14">
        <v>32</v>
      </c>
      <c r="V4" s="7">
        <v>42037</v>
      </c>
      <c r="W4" s="14">
        <v>6</v>
      </c>
    </row>
    <row r="5" spans="1:23" x14ac:dyDescent="0.25">
      <c r="A5" s="8">
        <v>42116</v>
      </c>
      <c r="B5" s="9">
        <v>88</v>
      </c>
      <c r="D5" s="8">
        <v>42116</v>
      </c>
      <c r="E5" s="9">
        <v>211</v>
      </c>
      <c r="G5" s="8">
        <v>42116</v>
      </c>
      <c r="H5" s="9">
        <v>128</v>
      </c>
      <c r="J5" s="8">
        <v>42116</v>
      </c>
      <c r="K5" s="9">
        <v>43</v>
      </c>
      <c r="M5" s="7">
        <v>42116</v>
      </c>
      <c r="N5" s="14">
        <v>50</v>
      </c>
      <c r="P5" s="7">
        <v>42116</v>
      </c>
      <c r="Q5" s="14">
        <v>160</v>
      </c>
      <c r="S5" s="7">
        <v>42116</v>
      </c>
      <c r="T5" s="14">
        <v>12</v>
      </c>
      <c r="V5" s="7">
        <v>42116</v>
      </c>
      <c r="W5" s="14">
        <v>25</v>
      </c>
    </row>
    <row r="6" spans="1:23" ht="15.75" thickBot="1" x14ac:dyDescent="0.3">
      <c r="A6" s="10">
        <v>42170</v>
      </c>
      <c r="B6" s="11">
        <v>100</v>
      </c>
      <c r="D6" s="10">
        <v>42170</v>
      </c>
      <c r="E6" s="11">
        <v>765</v>
      </c>
      <c r="G6" s="10">
        <v>42170</v>
      </c>
      <c r="H6" s="11">
        <v>201</v>
      </c>
      <c r="J6" s="10">
        <v>42170</v>
      </c>
      <c r="K6" s="11">
        <v>53</v>
      </c>
      <c r="M6" s="7">
        <v>42170</v>
      </c>
      <c r="N6" s="14">
        <v>76</v>
      </c>
      <c r="P6" s="7">
        <v>42170</v>
      </c>
      <c r="Q6" s="14">
        <v>200</v>
      </c>
      <c r="S6" s="7">
        <v>42170</v>
      </c>
      <c r="T6" s="14">
        <v>11</v>
      </c>
      <c r="V6" s="7">
        <v>42170</v>
      </c>
      <c r="W6" s="14">
        <v>11</v>
      </c>
    </row>
    <row r="7" spans="1:23" ht="15.75" thickBot="1" x14ac:dyDescent="0.3">
      <c r="A7" t="s">
        <v>9</v>
      </c>
      <c r="B7" s="12">
        <f>SUBTOTAL(109,Tabla2[CANTIDAD])</f>
        <v>244</v>
      </c>
      <c r="D7" t="s">
        <v>9</v>
      </c>
      <c r="E7" s="12">
        <f>SUBTOTAL(109,Tabla3[CANTIDAD])</f>
        <v>1500</v>
      </c>
      <c r="G7" t="s">
        <v>9</v>
      </c>
      <c r="H7" s="16">
        <f>SUBTOTAL(109,Tabla4[CANTIDAD])</f>
        <v>540</v>
      </c>
      <c r="J7" t="s">
        <v>9</v>
      </c>
      <c r="K7" s="13">
        <f>SUBTOTAL(109,Tabla6[CANTIDAD])</f>
        <v>119</v>
      </c>
      <c r="M7" s="18" t="s">
        <v>9</v>
      </c>
      <c r="N7" s="12">
        <f>SUBTOTAL(109,Tabla18[CANTIDAD])</f>
        <v>152</v>
      </c>
      <c r="P7" s="18" t="s">
        <v>9</v>
      </c>
      <c r="Q7" s="12">
        <f>SUBTOTAL(109,Tabla19[CANTIDAD])</f>
        <v>535</v>
      </c>
      <c r="S7" s="18" t="s">
        <v>9</v>
      </c>
      <c r="T7" s="12">
        <f>SUBTOTAL(109,Tabla20[CANTIDAD])</f>
        <v>55</v>
      </c>
      <c r="V7" s="18" t="s">
        <v>9</v>
      </c>
      <c r="W7" s="12">
        <f>SUBTOTAL(109,Tabla21[CANTIDAD])</f>
        <v>42</v>
      </c>
    </row>
  </sheetData>
  <mergeCells count="8">
    <mergeCell ref="P1:Q1"/>
    <mergeCell ref="S1:T1"/>
    <mergeCell ref="V1:W1"/>
    <mergeCell ref="A1:B1"/>
    <mergeCell ref="D1:E1"/>
    <mergeCell ref="G1:H1"/>
    <mergeCell ref="J1:K1"/>
    <mergeCell ref="M1:N1"/>
  </mergeCells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Fabian Valeth</cp:lastModifiedBy>
  <dcterms:created xsi:type="dcterms:W3CDTF">2015-09-10T00:22:59Z</dcterms:created>
  <dcterms:modified xsi:type="dcterms:W3CDTF">2015-10-13T04:42:25Z</dcterms:modified>
</cp:coreProperties>
</file>